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265" activeTab="1"/>
  </bookViews>
  <sheets>
    <sheet name="BDI" sheetId="4" r:id="rId1"/>
    <sheet name="PO" sheetId="1" r:id="rId2"/>
    <sheet name="CFF" sheetId="2" r:id="rId3"/>
    <sheet name="Plan2" sheetId="3" r:id="rId4"/>
  </sheets>
  <definedNames>
    <definedName name="_xlnm.Print_Area" localSheetId="0">BDI!$A$1:$M$41</definedName>
    <definedName name="_xlnm.Print_Area" localSheetId="2">CFF!$A$1:$I$30</definedName>
    <definedName name="_xlnm.Print_Area" localSheetId="1">PO!$A$1:$J$52</definedName>
    <definedName name="_xlnm.Print_Titles" localSheetId="0">BDI!$11:$16</definedName>
    <definedName name="_xlnm.Print_Titles" localSheetId="2">CFF!$10:$18</definedName>
    <definedName name="_xlnm.Print_Titles" localSheetId="1">PO!$11:$18</definedName>
  </definedNames>
  <calcPr calcId="145621"/>
</workbook>
</file>

<file path=xl/calcChain.xml><?xml version="1.0" encoding="utf-8"?>
<calcChain xmlns="http://schemas.openxmlformats.org/spreadsheetml/2006/main">
  <c r="D24" i="2" l="1"/>
  <c r="G21" i="1"/>
  <c r="G44" i="1"/>
  <c r="G42" i="1"/>
  <c r="G41" i="1"/>
  <c r="I41" i="1" s="1"/>
  <c r="G40" i="1"/>
  <c r="G39" i="1"/>
  <c r="G38" i="1"/>
  <c r="G37" i="1"/>
  <c r="G35" i="1"/>
  <c r="G34" i="1"/>
  <c r="G33" i="1"/>
  <c r="G32" i="1"/>
  <c r="G29" i="1"/>
  <c r="G30" i="1"/>
  <c r="G22" i="1"/>
  <c r="G23" i="1"/>
  <c r="G25" i="1"/>
  <c r="G26" i="1"/>
  <c r="G27" i="1"/>
  <c r="G28" i="1"/>
  <c r="G20" i="1"/>
  <c r="I45" i="1" l="1"/>
</calcChain>
</file>

<file path=xl/sharedStrings.xml><?xml version="1.0" encoding="utf-8"?>
<sst xmlns="http://schemas.openxmlformats.org/spreadsheetml/2006/main" count="149" uniqueCount="78">
  <si>
    <t>PREFEITURA: Município de Capim Branco</t>
  </si>
  <si>
    <t>FOLHA Nº:</t>
  </si>
  <si>
    <t>FORMA DE EXECUÇÃO</t>
  </si>
  <si>
    <t>BDI:</t>
  </si>
  <si>
    <t>SINAP 10/2017</t>
  </si>
  <si>
    <t>ITEM</t>
  </si>
  <si>
    <t>CÓDIGO</t>
  </si>
  <si>
    <t>DESCRIÇÃO</t>
  </si>
  <si>
    <t>UND</t>
  </si>
  <si>
    <t>QUANT</t>
  </si>
  <si>
    <t>PREÇO UNITÁRIO S/ BDI</t>
  </si>
  <si>
    <t>PREÇO UNITÁRIO C/ BDI</t>
  </si>
  <si>
    <t>PREÇO TOTAL C/BDI</t>
  </si>
  <si>
    <t>M2</t>
  </si>
  <si>
    <t>M3</t>
  </si>
  <si>
    <t>M</t>
  </si>
  <si>
    <t>VALOR TOTAL DA OBRA</t>
  </si>
  <si>
    <t>CRONOGRAMA FISICO FINANCEIRO</t>
  </si>
  <si>
    <t>VALOR/META</t>
  </si>
  <si>
    <t>PESO</t>
  </si>
  <si>
    <t>MÊS 1</t>
  </si>
  <si>
    <t>MÊS 2</t>
  </si>
  <si>
    <t>3</t>
  </si>
  <si>
    <t>15</t>
  </si>
  <si>
    <t>21</t>
  </si>
  <si>
    <t>ISS: 5,00%</t>
  </si>
  <si>
    <t>RECAPEAMENTO DA RUA JANUÁRIO L. DA SILVA (286 M)</t>
  </si>
  <si>
    <t>EXECUÇÃO DE IMPRIMAÇÃO COM ASFALTO DILUIDO CM-30</t>
  </si>
  <si>
    <t>PINTURA DE LIGAÇÃO COM EMULSÃO RM-2C</t>
  </si>
  <si>
    <t>CONSTRUÇÃO DE PAVIMENTO COM CONCRETO BETUMINOSO USINADO QUENTE -CBUQ</t>
  </si>
  <si>
    <t>TRANSPORTE COM CAMINHÃO BASCULANTE 10 M3 DE MASSA ASFÁLTICA</t>
  </si>
  <si>
    <t>M3*KM</t>
  </si>
  <si>
    <t>SINALIZAÇÃO DA RUA JANUÁRIO L. DA SILVA</t>
  </si>
  <si>
    <t>1</t>
  </si>
  <si>
    <t>2</t>
  </si>
  <si>
    <t>4</t>
  </si>
  <si>
    <t>5</t>
  </si>
  <si>
    <t>6</t>
  </si>
  <si>
    <t>7</t>
  </si>
  <si>
    <t>8</t>
  </si>
  <si>
    <t>SINALIZACAO HORIZONTAL COM TINTA RETRORREFLETIVA A BASE DE RESINA ACRILICA COM MICROESFERAS DE VIDRO</t>
  </si>
  <si>
    <t xml:space="preserve">PLACA DE SINALIZACAO EM CHAPA DE ALUMINIO COM PINTURA REFLETIVA, E = 2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</si>
  <si>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ACO GALVANIZADO COM COSTURA, CLASSE LEVE, DN 50 MM ( 2"),  E = 3,00 MM,  *4,40* KG/M (NBR 5580)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</si>
  <si>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ESCAVAÇÃO MANUAL DE VALA COM PROFUNDIDADE MENOR OU IGUAL A 1,30 M. AF_03/2016</t>
  </si>
  <si>
    <t>PLACA ESMALTADA PARA IDENTIFICAÇÃO NR DE RUA, DIMENSÕES 45X25CM</t>
  </si>
  <si>
    <t>73916/2</t>
  </si>
  <si>
    <t>RECAPEAMENTO DA RUA JOAQUIM GONÇALVES PATRICIO (200 M)</t>
  </si>
  <si>
    <t>9</t>
  </si>
  <si>
    <t>10</t>
  </si>
  <si>
    <t>11</t>
  </si>
  <si>
    <t>12</t>
  </si>
  <si>
    <t>13</t>
  </si>
  <si>
    <t>14</t>
  </si>
  <si>
    <t>SINALIZAÇÃO DA RUA JOAQUIM GONÇALVES PATRÍCIO</t>
  </si>
  <si>
    <t>16</t>
  </si>
  <si>
    <t>17</t>
  </si>
  <si>
    <t>18</t>
  </si>
  <si>
    <t>20</t>
  </si>
  <si>
    <t>REGULARIZAÇÃO DO MEIO FIO DAS RUAS</t>
  </si>
  <si>
    <t>ASSENTAMENTO DE GUIA (MEIO-FIO) EM TRECHO CURVO, CONFECCIONADA EM CONCRETO PRÉ-FABRICADO, DIMENSÕES 100X15X13X30 CM (COMPRIMENTO X BASE INFERIOR X BASE SUPERIOR X ALTURA), PARA VIAS URBANAS (USO VIÁRIO). AF_06/2016</t>
  </si>
  <si>
    <t>PLANILHA SINAP 06/2018</t>
  </si>
  <si>
    <t>INDIRETA</t>
  </si>
  <si>
    <t>DATA: 21/11/18</t>
  </si>
  <si>
    <t>OBRA: RECAPEAMENTO E SINALIZAÇÃO</t>
  </si>
  <si>
    <t>LOCAL: CENTRO</t>
  </si>
  <si>
    <t>TOTAL</t>
  </si>
  <si>
    <t>EVANDRO COSTA GONÇALVES</t>
  </si>
  <si>
    <t>CREA/CAU:</t>
  </si>
  <si>
    <t>A58537-8</t>
  </si>
  <si>
    <t>ART/RRT:</t>
  </si>
  <si>
    <t>RESP. TÉCNICO. FISCALIZAÇÃO</t>
  </si>
  <si>
    <t>Representante do Tomador / Ag. Promotor ou Tomador</t>
  </si>
  <si>
    <t>Nome:</t>
  </si>
  <si>
    <t>ELMO ALVES DO NASCIMENTO</t>
  </si>
  <si>
    <t>Cargo:</t>
  </si>
  <si>
    <t>PREFEITO MUNICIPAL</t>
  </si>
  <si>
    <t xml:space="preserve"> INDIRETA</t>
  </si>
  <si>
    <t>OBRA: OBRA: RECAPEAMENTO E SINALIZAÇÃO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</si>
</sst>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\ #,##0.00"/>
  </numFmts>
  <fonts count="16" x14ac:knownFonts="1">
    <font>
      <sz val="10"/>
      <color rgb="FF000000"/>
      <name val="Times New Roman"/>
      <charset val="204"/>
    </font>
    <font>
      <sz val="10"/>
      <color rgb="FF000000"/>
      <name val="Book Antiqua"/>
      <family val="1"/>
    </font>
    <font>
      <sz val="10"/>
      <name val="Book Antiqua"/>
      <family val="1"/>
    </font>
    <font>
      <b/>
      <sz val="10"/>
      <color rgb="FF000000"/>
      <name val="Book Antiqua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charset val="204"/>
    </font>
    <font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8"/>
      <color rgb="FF000000"/>
      <name val="Times New Roman"/>
      <family val="1"/>
    </font>
    <font>
      <b/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0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10" fontId="3" fillId="3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164" fontId="9" fillId="2" borderId="15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4" fontId="7" fillId="2" borderId="15" xfId="0" applyNumberFormat="1" applyFont="1" applyFill="1" applyBorder="1" applyAlignment="1">
      <alignment horizontal="center" vertical="center" shrinkToFi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164" fontId="1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0" fontId="7" fillId="2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10" fontId="7" fillId="2" borderId="15" xfId="0" applyNumberFormat="1" applyFont="1" applyFill="1" applyBorder="1" applyAlignment="1">
      <alignment horizontal="center" vertical="center" shrinkToFit="1"/>
    </xf>
    <xf numFmtId="0" fontId="8" fillId="2" borderId="0" xfId="0" applyFont="1" applyFill="1" applyAlignment="1" applyProtection="1">
      <alignment horizontal="left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10" fontId="7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Alignment="1" applyProtection="1">
      <alignment horizontal="left"/>
    </xf>
    <xf numFmtId="0" fontId="13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/>
    </xf>
    <xf numFmtId="0" fontId="14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 vertical="center" shrinkToFi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49" fontId="7" fillId="2" borderId="20" xfId="0" applyNumberFormat="1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4" fontId="7" fillId="2" borderId="21" xfId="0" applyNumberFormat="1" applyFont="1" applyFill="1" applyBorder="1" applyAlignment="1">
      <alignment horizontal="center" vertical="center" shrinkToFit="1"/>
    </xf>
    <xf numFmtId="164" fontId="6" fillId="2" borderId="21" xfId="0" applyNumberFormat="1" applyFont="1" applyFill="1" applyBorder="1" applyAlignment="1">
      <alignment horizontal="center" vertical="center" wrapText="1"/>
    </xf>
    <xf numFmtId="49" fontId="7" fillId="2" borderId="30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wrapText="1"/>
    </xf>
    <xf numFmtId="0" fontId="3" fillId="2" borderId="3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4" fontId="1" fillId="2" borderId="21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49" fontId="1" fillId="2" borderId="3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left"/>
    </xf>
    <xf numFmtId="49" fontId="1" fillId="2" borderId="23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center"/>
    </xf>
    <xf numFmtId="4" fontId="1" fillId="2" borderId="24" xfId="0" applyNumberFormat="1" applyFont="1" applyFill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10" fontId="3" fillId="2" borderId="24" xfId="0" applyNumberFormat="1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right" vertical="center" wrapText="1"/>
    </xf>
    <xf numFmtId="0" fontId="9" fillId="2" borderId="24" xfId="0" applyFont="1" applyFill="1" applyBorder="1" applyAlignment="1">
      <alignment horizontal="right" vertical="center" wrapText="1"/>
    </xf>
    <xf numFmtId="164" fontId="7" fillId="2" borderId="2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10" fillId="2" borderId="30" xfId="0" applyNumberFormat="1" applyFont="1" applyFill="1" applyBorder="1" applyAlignment="1">
      <alignment horizontal="center" vertical="center" shrinkToFit="1"/>
    </xf>
    <xf numFmtId="49" fontId="10" fillId="2" borderId="0" xfId="0" applyNumberFormat="1" applyFont="1" applyFill="1" applyBorder="1" applyAlignment="1">
      <alignment horizontal="center" vertical="center" shrinkToFit="1"/>
    </xf>
    <xf numFmtId="164" fontId="6" fillId="2" borderId="21" xfId="0" applyNumberFormat="1" applyFont="1" applyFill="1" applyBorder="1" applyAlignment="1">
      <alignment horizontal="center" vertical="center" wrapText="1"/>
    </xf>
    <xf numFmtId="10" fontId="9" fillId="2" borderId="15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164" fontId="9" fillId="2" borderId="18" xfId="0" applyNumberFormat="1" applyFont="1" applyFill="1" applyBorder="1" applyAlignment="1">
      <alignment horizontal="center" vertical="center" wrapText="1"/>
    </xf>
    <xf numFmtId="164" fontId="9" fillId="2" borderId="1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shrinkToFit="1"/>
    </xf>
    <xf numFmtId="49" fontId="10" fillId="2" borderId="18" xfId="0" applyNumberFormat="1" applyFont="1" applyFill="1" applyBorder="1" applyAlignment="1">
      <alignment horizontal="center" vertical="center" shrinkToFit="1"/>
    </xf>
    <xf numFmtId="49" fontId="10" fillId="2" borderId="17" xfId="0" applyNumberFormat="1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right" vertical="center" wrapText="1"/>
    </xf>
    <xf numFmtId="164" fontId="7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164" fontId="7" fillId="2" borderId="16" xfId="0" applyNumberFormat="1" applyFont="1" applyFill="1" applyBorder="1" applyAlignment="1">
      <alignment horizontal="center" vertical="center" shrinkToFit="1"/>
    </xf>
    <xf numFmtId="164" fontId="7" fillId="2" borderId="18" xfId="0" applyNumberFormat="1" applyFont="1" applyFill="1" applyBorder="1" applyAlignment="1">
      <alignment horizontal="center" vertical="center" shrinkToFit="1"/>
    </xf>
    <xf numFmtId="164" fontId="7" fillId="2" borderId="17" xfId="0" applyNumberFormat="1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0" fontId="7" fillId="2" borderId="7" xfId="2" applyNumberFormat="1" applyFont="1" applyFill="1" applyBorder="1" applyAlignment="1">
      <alignment horizontal="center" vertical="center" wrapText="1"/>
    </xf>
    <xf numFmtId="10" fontId="7" fillId="2" borderId="13" xfId="2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0" fontId="9" fillId="2" borderId="2" xfId="2" applyNumberFormat="1" applyFont="1" applyFill="1" applyBorder="1" applyAlignment="1">
      <alignment horizontal="center" vertical="center" wrapText="1"/>
    </xf>
    <xf numFmtId="10" fontId="9" fillId="2" borderId="3" xfId="2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0" fontId="9" fillId="2" borderId="4" xfId="0" applyNumberFormat="1" applyFont="1" applyFill="1" applyBorder="1" applyAlignment="1">
      <alignment horizontal="center" vertical="center" wrapText="1"/>
    </xf>
    <xf numFmtId="10" fontId="9" fillId="2" borderId="6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0" fontId="6" fillId="2" borderId="27" xfId="0" applyNumberFormat="1" applyFont="1" applyFill="1" applyBorder="1" applyAlignment="1">
      <alignment horizontal="center" vertical="center" wrapText="1"/>
    </xf>
    <xf numFmtId="10" fontId="6" fillId="2" borderId="28" xfId="0" applyNumberFormat="1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76200</xdr:rowOff>
    </xdr:from>
    <xdr:to>
      <xdr:col>1</xdr:col>
      <xdr:colOff>1704975</xdr:colOff>
      <xdr:row>9</xdr:row>
      <xdr:rowOff>28575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47650"/>
          <a:ext cx="12858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2397500</xdr:colOff>
      <xdr:row>0</xdr:row>
      <xdr:rowOff>104775</xdr:rowOff>
    </xdr:from>
    <xdr:to>
      <xdr:col>7</xdr:col>
      <xdr:colOff>359150</xdr:colOff>
      <xdr:row>9</xdr:row>
      <xdr:rowOff>66675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650" y="104775"/>
          <a:ext cx="3686175" cy="1504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17</xdr:row>
      <xdr:rowOff>0</xdr:rowOff>
    </xdr:from>
    <xdr:to>
      <xdr:col>11</xdr:col>
      <xdr:colOff>468244</xdr:colOff>
      <xdr:row>33</xdr:row>
      <xdr:rowOff>267139</xdr:rowOff>
    </xdr:to>
    <xdr:pic>
      <xdr:nvPicPr>
        <xdr:cNvPr id="4" name="Imagem 3" descr="BDI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9550" y="4105275"/>
          <a:ext cx="10879069" cy="3143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76200</xdr:rowOff>
    </xdr:from>
    <xdr:to>
      <xdr:col>2</xdr:col>
      <xdr:colOff>723900</xdr:colOff>
      <xdr:row>9</xdr:row>
      <xdr:rowOff>28575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47650"/>
          <a:ext cx="12858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2397500</xdr:colOff>
      <xdr:row>0</xdr:row>
      <xdr:rowOff>104775</xdr:rowOff>
    </xdr:from>
    <xdr:to>
      <xdr:col>7</xdr:col>
      <xdr:colOff>359150</xdr:colOff>
      <xdr:row>9</xdr:row>
      <xdr:rowOff>66675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650" y="104775"/>
          <a:ext cx="3686175" cy="15049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761999</xdr:colOff>
      <xdr:row>2</xdr:row>
      <xdr:rowOff>33618</xdr:rowOff>
    </xdr:from>
    <xdr:to>
      <xdr:col>2</xdr:col>
      <xdr:colOff>19609</xdr:colOff>
      <xdr:row>7</xdr:row>
      <xdr:rowOff>180975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58" y="369794"/>
          <a:ext cx="12858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2740959</xdr:colOff>
      <xdr:row>1</xdr:row>
      <xdr:rowOff>73959</xdr:rowOff>
    </xdr:from>
    <xdr:to>
      <xdr:col>6</xdr:col>
      <xdr:colOff>95811</xdr:colOff>
      <xdr:row>7</xdr:row>
      <xdr:rowOff>166968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42047"/>
          <a:ext cx="3686175" cy="1504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Normal="100" zoomScaleSheetLayoutView="100" workbookViewId="0">
      <selection activeCell="O14" sqref="O14"/>
    </sheetView>
  </sheetViews>
  <sheetFormatPr defaultRowHeight="13.5" x14ac:dyDescent="0.2"/>
  <cols>
    <col min="1" max="1" width="10.5" style="2" customWidth="1"/>
    <col min="2" max="2" width="33.6640625" style="3" customWidth="1"/>
    <col min="3" max="3" width="52.6640625" style="1" customWidth="1"/>
    <col min="4" max="4" width="9.6640625" style="1" customWidth="1"/>
    <col min="5" max="5" width="12.33203125" style="6" customWidth="1"/>
    <col min="6" max="6" width="16.83203125" style="5" customWidth="1"/>
    <col min="7" max="7" width="8.6640625" style="9" customWidth="1"/>
    <col min="8" max="8" width="10.5" style="9" customWidth="1"/>
    <col min="9" max="9" width="7.1640625" style="5" customWidth="1"/>
    <col min="10" max="10" width="14.5" style="5" customWidth="1"/>
    <col min="11" max="11" width="9.33203125" style="1"/>
    <col min="12" max="12" width="22.33203125" style="1" customWidth="1"/>
    <col min="13" max="16384" width="9.33203125" style="1"/>
  </cols>
  <sheetData>
    <row r="1" spans="1:13" x14ac:dyDescent="0.2">
      <c r="A1" s="57"/>
      <c r="B1" s="58"/>
      <c r="C1" s="59"/>
      <c r="D1" s="59"/>
      <c r="E1" s="60"/>
      <c r="F1" s="61"/>
      <c r="G1" s="62"/>
      <c r="H1" s="62"/>
      <c r="I1" s="61"/>
      <c r="J1" s="61"/>
      <c r="K1" s="59"/>
      <c r="L1" s="59"/>
      <c r="M1" s="63"/>
    </row>
    <row r="2" spans="1:13" x14ac:dyDescent="0.2">
      <c r="A2" s="64"/>
      <c r="M2" s="65"/>
    </row>
    <row r="3" spans="1:13" x14ac:dyDescent="0.2">
      <c r="A3" s="64"/>
      <c r="M3" s="65"/>
    </row>
    <row r="4" spans="1:13" x14ac:dyDescent="0.2">
      <c r="A4" s="64"/>
      <c r="M4" s="65"/>
    </row>
    <row r="5" spans="1:13" x14ac:dyDescent="0.2">
      <c r="A5" s="64"/>
      <c r="M5" s="65"/>
    </row>
    <row r="6" spans="1:13" x14ac:dyDescent="0.2">
      <c r="A6" s="64"/>
      <c r="M6" s="65"/>
    </row>
    <row r="7" spans="1:13" x14ac:dyDescent="0.2">
      <c r="A7" s="64"/>
      <c r="M7" s="65"/>
    </row>
    <row r="8" spans="1:13" x14ac:dyDescent="0.2">
      <c r="A8" s="64"/>
      <c r="M8" s="65"/>
    </row>
    <row r="9" spans="1:13" x14ac:dyDescent="0.2">
      <c r="A9" s="64"/>
      <c r="M9" s="65"/>
    </row>
    <row r="10" spans="1:13" x14ac:dyDescent="0.2">
      <c r="A10" s="64"/>
      <c r="M10" s="65"/>
    </row>
    <row r="11" spans="1:13" s="4" customFormat="1" ht="18" customHeight="1" x14ac:dyDescent="0.2">
      <c r="A11" s="93"/>
      <c r="B11" s="94"/>
      <c r="C11" s="94"/>
      <c r="D11" s="94"/>
      <c r="E11" s="94"/>
      <c r="F11" s="94"/>
      <c r="G11" s="94"/>
      <c r="H11" s="94"/>
      <c r="I11" s="94"/>
      <c r="J11" s="95"/>
      <c r="K11" s="55"/>
      <c r="L11" s="56"/>
      <c r="M11" s="66"/>
    </row>
    <row r="12" spans="1:13" s="4" customFormat="1" ht="18" customHeight="1" x14ac:dyDescent="0.2">
      <c r="A12" s="96" t="s">
        <v>0</v>
      </c>
      <c r="B12" s="96"/>
      <c r="C12" s="96"/>
      <c r="D12" s="96"/>
      <c r="E12" s="96"/>
      <c r="F12" s="96"/>
      <c r="G12" s="97" t="s">
        <v>1</v>
      </c>
      <c r="H12" s="97"/>
      <c r="I12" s="97"/>
      <c r="J12" s="97"/>
      <c r="M12" s="67"/>
    </row>
    <row r="13" spans="1:13" s="4" customFormat="1" ht="18" customHeight="1" x14ac:dyDescent="0.2">
      <c r="A13" s="96" t="s">
        <v>63</v>
      </c>
      <c r="B13" s="96"/>
      <c r="C13" s="96"/>
      <c r="D13" s="96"/>
      <c r="E13" s="96"/>
      <c r="F13" s="96"/>
      <c r="G13" s="97" t="s">
        <v>62</v>
      </c>
      <c r="H13" s="97"/>
      <c r="I13" s="97"/>
      <c r="J13" s="97"/>
      <c r="M13" s="67"/>
    </row>
    <row r="14" spans="1:13" s="4" customFormat="1" ht="27" customHeight="1" x14ac:dyDescent="0.2">
      <c r="A14" s="96" t="s">
        <v>64</v>
      </c>
      <c r="B14" s="96"/>
      <c r="C14" s="96"/>
      <c r="D14" s="96"/>
      <c r="E14" s="96"/>
      <c r="F14" s="96"/>
      <c r="G14" s="98" t="s">
        <v>25</v>
      </c>
      <c r="H14" s="97" t="s">
        <v>2</v>
      </c>
      <c r="I14" s="97"/>
      <c r="J14" s="97"/>
      <c r="M14" s="67"/>
    </row>
    <row r="15" spans="1:13" s="4" customFormat="1" ht="20.25" customHeight="1" x14ac:dyDescent="0.2">
      <c r="A15" s="99" t="s">
        <v>60</v>
      </c>
      <c r="B15" s="100"/>
      <c r="C15" s="100"/>
      <c r="D15" s="100"/>
      <c r="E15" s="100"/>
      <c r="F15" s="101"/>
      <c r="G15" s="98"/>
      <c r="H15" s="105" t="s">
        <v>61</v>
      </c>
      <c r="I15" s="106"/>
      <c r="J15" s="107"/>
      <c r="K15" s="77"/>
      <c r="L15" s="78"/>
      <c r="M15" s="79"/>
    </row>
    <row r="16" spans="1:13" s="4" customFormat="1" ht="15" hidden="1" x14ac:dyDescent="0.2">
      <c r="A16" s="102"/>
      <c r="B16" s="103"/>
      <c r="C16" s="103"/>
      <c r="D16" s="103"/>
      <c r="E16" s="103"/>
      <c r="F16" s="104"/>
      <c r="G16" s="98"/>
      <c r="H16" s="11" t="s">
        <v>3</v>
      </c>
      <c r="I16" s="92">
        <v>0.29770000000000002</v>
      </c>
      <c r="J16" s="92"/>
      <c r="M16" s="67"/>
    </row>
    <row r="17" spans="1:13" x14ac:dyDescent="0.2">
      <c r="A17" s="48"/>
      <c r="B17" s="49"/>
      <c r="C17" s="50"/>
      <c r="D17" s="49"/>
      <c r="E17" s="51"/>
      <c r="F17" s="52"/>
      <c r="G17" s="91"/>
      <c r="H17" s="91"/>
      <c r="I17" s="91"/>
      <c r="J17" s="91"/>
      <c r="M17" s="65"/>
    </row>
    <row r="18" spans="1:13" ht="13.5" customHeight="1" x14ac:dyDescent="0.2">
      <c r="A18" s="53"/>
      <c r="B18" s="43"/>
      <c r="C18" s="47"/>
      <c r="D18" s="43"/>
      <c r="E18" s="45"/>
      <c r="F18" s="46"/>
      <c r="G18" s="86"/>
      <c r="H18" s="86"/>
      <c r="I18" s="86"/>
      <c r="J18" s="86"/>
      <c r="M18" s="65"/>
    </row>
    <row r="19" spans="1:13" x14ac:dyDescent="0.2">
      <c r="A19" s="53"/>
      <c r="B19" s="43"/>
      <c r="C19" s="44"/>
      <c r="D19" s="43"/>
      <c r="E19" s="45"/>
      <c r="F19" s="46"/>
      <c r="G19" s="86"/>
      <c r="H19" s="86"/>
      <c r="I19" s="86"/>
      <c r="J19" s="86"/>
      <c r="M19" s="65"/>
    </row>
    <row r="20" spans="1:13" x14ac:dyDescent="0.2">
      <c r="A20" s="53"/>
      <c r="B20" s="43"/>
      <c r="C20" s="44"/>
      <c r="D20" s="43"/>
      <c r="E20" s="45"/>
      <c r="F20" s="46"/>
      <c r="G20" s="86"/>
      <c r="H20" s="86"/>
      <c r="I20" s="86"/>
      <c r="J20" s="86"/>
      <c r="M20" s="65"/>
    </row>
    <row r="21" spans="1:13" x14ac:dyDescent="0.2">
      <c r="A21" s="89"/>
      <c r="B21" s="90"/>
      <c r="C21" s="90"/>
      <c r="D21" s="90"/>
      <c r="E21" s="90"/>
      <c r="F21" s="90"/>
      <c r="G21" s="90"/>
      <c r="H21" s="90"/>
      <c r="I21" s="90"/>
      <c r="J21" s="90"/>
      <c r="M21" s="65"/>
    </row>
    <row r="22" spans="1:13" x14ac:dyDescent="0.2">
      <c r="A22" s="53"/>
      <c r="B22" s="43"/>
      <c r="C22" s="54"/>
      <c r="D22" s="43"/>
      <c r="E22" s="45"/>
      <c r="F22" s="46"/>
      <c r="G22" s="86"/>
      <c r="H22" s="86"/>
      <c r="I22" s="86"/>
      <c r="J22" s="86"/>
      <c r="L22" s="23"/>
      <c r="M22" s="65"/>
    </row>
    <row r="23" spans="1:13" x14ac:dyDescent="0.2">
      <c r="A23" s="53"/>
      <c r="B23" s="43"/>
      <c r="C23" s="54"/>
      <c r="D23" s="43"/>
      <c r="E23" s="45"/>
      <c r="F23" s="46"/>
      <c r="G23" s="86"/>
      <c r="H23" s="86"/>
      <c r="I23" s="86"/>
      <c r="J23" s="86"/>
      <c r="M23" s="65"/>
    </row>
    <row r="24" spans="1:13" x14ac:dyDescent="0.2">
      <c r="A24" s="53"/>
      <c r="B24" s="43"/>
      <c r="C24" s="54"/>
      <c r="D24" s="43"/>
      <c r="E24" s="45"/>
      <c r="F24" s="46"/>
      <c r="G24" s="86"/>
      <c r="H24" s="86"/>
      <c r="I24" s="86"/>
      <c r="J24" s="86"/>
      <c r="L24" s="23"/>
      <c r="M24" s="65"/>
    </row>
    <row r="25" spans="1:13" ht="22.5" customHeight="1" x14ac:dyDescent="0.2">
      <c r="A25" s="53"/>
      <c r="B25" s="43"/>
      <c r="C25" s="54"/>
      <c r="D25" s="43"/>
      <c r="E25" s="45"/>
      <c r="F25" s="46"/>
      <c r="G25" s="86"/>
      <c r="H25" s="86"/>
      <c r="I25" s="86"/>
      <c r="J25" s="86"/>
      <c r="M25" s="65"/>
    </row>
    <row r="26" spans="1:13" x14ac:dyDescent="0.2">
      <c r="A26" s="53"/>
      <c r="B26" s="43"/>
      <c r="C26" s="54"/>
      <c r="D26" s="43"/>
      <c r="E26" s="45"/>
      <c r="F26" s="46"/>
      <c r="G26" s="86"/>
      <c r="H26" s="86"/>
      <c r="I26" s="86"/>
      <c r="J26" s="86"/>
      <c r="M26" s="65"/>
    </row>
    <row r="27" spans="1:13" x14ac:dyDescent="0.2">
      <c r="A27" s="53"/>
      <c r="B27" s="43"/>
      <c r="C27" s="54"/>
      <c r="D27" s="43"/>
      <c r="E27" s="45"/>
      <c r="F27" s="46"/>
      <c r="G27" s="86"/>
      <c r="H27" s="86"/>
      <c r="I27" s="86"/>
      <c r="J27" s="86"/>
      <c r="M27" s="65"/>
    </row>
    <row r="28" spans="1:13" x14ac:dyDescent="0.2">
      <c r="A28" s="87"/>
      <c r="B28" s="88"/>
      <c r="C28" s="88"/>
      <c r="D28" s="88"/>
      <c r="E28" s="88"/>
      <c r="F28" s="88"/>
      <c r="G28" s="88"/>
      <c r="H28" s="88"/>
      <c r="I28" s="88"/>
      <c r="J28" s="88"/>
      <c r="M28" s="65"/>
    </row>
    <row r="29" spans="1:13" x14ac:dyDescent="0.2">
      <c r="A29" s="53"/>
      <c r="B29" s="43"/>
      <c r="C29" s="44"/>
      <c r="D29" s="43"/>
      <c r="E29" s="45"/>
      <c r="F29" s="46"/>
      <c r="G29" s="86"/>
      <c r="H29" s="86"/>
      <c r="I29" s="86"/>
      <c r="J29" s="86"/>
      <c r="M29" s="65"/>
    </row>
    <row r="30" spans="1:13" x14ac:dyDescent="0.2">
      <c r="A30" s="53"/>
      <c r="B30" s="43"/>
      <c r="C30" s="47"/>
      <c r="D30" s="43"/>
      <c r="E30" s="45"/>
      <c r="F30" s="46"/>
      <c r="G30" s="86"/>
      <c r="H30" s="86"/>
      <c r="I30" s="86"/>
      <c r="J30" s="86"/>
      <c r="M30" s="65"/>
    </row>
    <row r="31" spans="1:13" x14ac:dyDescent="0.2">
      <c r="A31" s="53"/>
      <c r="B31" s="43"/>
      <c r="C31" s="44"/>
      <c r="D31" s="43"/>
      <c r="E31" s="45"/>
      <c r="F31" s="46"/>
      <c r="G31" s="86"/>
      <c r="H31" s="86"/>
      <c r="I31" s="86"/>
      <c r="J31" s="86"/>
      <c r="M31" s="65"/>
    </row>
    <row r="32" spans="1:13" x14ac:dyDescent="0.2">
      <c r="A32" s="53"/>
      <c r="B32" s="43"/>
      <c r="C32" s="44"/>
      <c r="D32" s="43"/>
      <c r="E32" s="45"/>
      <c r="F32" s="46"/>
      <c r="G32" s="86"/>
      <c r="H32" s="86"/>
      <c r="I32" s="86"/>
      <c r="J32" s="86"/>
      <c r="M32" s="65"/>
    </row>
    <row r="33" spans="1:13" ht="15" customHeight="1" x14ac:dyDescent="0.2">
      <c r="A33" s="87"/>
      <c r="B33" s="88"/>
      <c r="C33" s="88"/>
      <c r="D33" s="88"/>
      <c r="E33" s="88"/>
      <c r="F33" s="88"/>
      <c r="G33" s="88"/>
      <c r="H33" s="88"/>
      <c r="I33" s="88"/>
      <c r="J33" s="88"/>
      <c r="M33" s="65"/>
    </row>
    <row r="34" spans="1:13" ht="28.5" customHeight="1" x14ac:dyDescent="0.2">
      <c r="A34" s="80"/>
      <c r="B34" s="81"/>
      <c r="C34" s="81"/>
      <c r="D34" s="81"/>
      <c r="E34" s="81"/>
      <c r="F34" s="81"/>
      <c r="G34" s="81"/>
      <c r="H34" s="81"/>
      <c r="I34" s="82"/>
      <c r="J34" s="83"/>
      <c r="M34" s="65"/>
    </row>
    <row r="35" spans="1:13" x14ac:dyDescent="0.2">
      <c r="A35" s="68"/>
      <c r="B35" s="24"/>
      <c r="C35" s="24"/>
      <c r="D35" s="25"/>
      <c r="E35" s="26"/>
      <c r="F35" s="27"/>
      <c r="G35" s="26"/>
      <c r="H35" s="27"/>
      <c r="I35" s="26"/>
      <c r="J35" s="61"/>
      <c r="K35" s="59"/>
      <c r="L35" s="59"/>
      <c r="M35" s="63"/>
    </row>
    <row r="36" spans="1:13" ht="14.25" x14ac:dyDescent="0.2">
      <c r="A36" s="68"/>
      <c r="B36" s="41" t="s">
        <v>70</v>
      </c>
      <c r="C36" s="24" t="s">
        <v>66</v>
      </c>
      <c r="D36" s="84" t="s">
        <v>71</v>
      </c>
      <c r="E36" s="84"/>
      <c r="F36" s="84"/>
      <c r="G36" s="84"/>
      <c r="H36" s="27"/>
      <c r="I36" s="26"/>
      <c r="M36" s="65"/>
    </row>
    <row r="37" spans="1:13" ht="15" x14ac:dyDescent="0.15">
      <c r="A37" s="68"/>
      <c r="B37" s="69" t="s">
        <v>67</v>
      </c>
      <c r="C37" s="24" t="s">
        <v>68</v>
      </c>
      <c r="D37" s="39" t="s">
        <v>72</v>
      </c>
      <c r="E37" s="85" t="s">
        <v>73</v>
      </c>
      <c r="F37" s="85"/>
      <c r="G37" s="85"/>
      <c r="H37" s="27"/>
      <c r="I37" s="26"/>
      <c r="M37" s="65"/>
    </row>
    <row r="38" spans="1:13" s="5" customFormat="1" ht="15" x14ac:dyDescent="0.2">
      <c r="A38" s="68"/>
      <c r="B38" s="69" t="s">
        <v>69</v>
      </c>
      <c r="C38" s="40">
        <v>6423585</v>
      </c>
      <c r="D38" s="39" t="s">
        <v>74</v>
      </c>
      <c r="E38" s="85" t="s">
        <v>75</v>
      </c>
      <c r="F38" s="85"/>
      <c r="G38" s="37"/>
      <c r="H38" s="27"/>
      <c r="I38" s="26"/>
      <c r="K38" s="1"/>
      <c r="L38" s="1"/>
      <c r="M38" s="65"/>
    </row>
    <row r="39" spans="1:13" s="5" customFormat="1" x14ac:dyDescent="0.2">
      <c r="A39" s="68"/>
      <c r="B39" s="24"/>
      <c r="C39" s="24"/>
      <c r="D39" s="25"/>
      <c r="E39" s="26"/>
      <c r="F39" s="27"/>
      <c r="G39" s="26"/>
      <c r="H39" s="27"/>
      <c r="I39" s="26"/>
      <c r="K39" s="1"/>
      <c r="L39" s="1"/>
      <c r="M39" s="65"/>
    </row>
    <row r="40" spans="1:13" x14ac:dyDescent="0.2">
      <c r="A40" s="64"/>
      <c r="M40" s="65"/>
    </row>
    <row r="41" spans="1:13" x14ac:dyDescent="0.2">
      <c r="A41" s="70"/>
      <c r="B41" s="71"/>
      <c r="C41" s="72"/>
      <c r="D41" s="72"/>
      <c r="E41" s="73"/>
      <c r="F41" s="74"/>
      <c r="G41" s="75"/>
      <c r="H41" s="75"/>
      <c r="I41" s="74"/>
      <c r="J41" s="74"/>
      <c r="K41" s="72"/>
      <c r="L41" s="72"/>
      <c r="M41" s="76"/>
    </row>
  </sheetData>
  <mergeCells count="47">
    <mergeCell ref="I16:J16"/>
    <mergeCell ref="A11:J11"/>
    <mergeCell ref="A12:F12"/>
    <mergeCell ref="G12:J12"/>
    <mergeCell ref="A13:F13"/>
    <mergeCell ref="G13:J13"/>
    <mergeCell ref="A14:F14"/>
    <mergeCell ref="G14:G16"/>
    <mergeCell ref="H14:J14"/>
    <mergeCell ref="A15:F16"/>
    <mergeCell ref="H15:J15"/>
    <mergeCell ref="G23:H23"/>
    <mergeCell ref="I23:J23"/>
    <mergeCell ref="G17:H17"/>
    <mergeCell ref="I17:J17"/>
    <mergeCell ref="G18:H18"/>
    <mergeCell ref="I18:J18"/>
    <mergeCell ref="G19:H19"/>
    <mergeCell ref="I19:J19"/>
    <mergeCell ref="G20:H20"/>
    <mergeCell ref="I20:J20"/>
    <mergeCell ref="A21:J21"/>
    <mergeCell ref="G22:H22"/>
    <mergeCell ref="I22:J22"/>
    <mergeCell ref="G30:H30"/>
    <mergeCell ref="I30:J30"/>
    <mergeCell ref="G24:H24"/>
    <mergeCell ref="I24:J24"/>
    <mergeCell ref="G25:H25"/>
    <mergeCell ref="I25:J25"/>
    <mergeCell ref="G26:H26"/>
    <mergeCell ref="I26:J26"/>
    <mergeCell ref="G27:H27"/>
    <mergeCell ref="I27:J27"/>
    <mergeCell ref="A28:J28"/>
    <mergeCell ref="G29:H29"/>
    <mergeCell ref="I29:J29"/>
    <mergeCell ref="G31:H31"/>
    <mergeCell ref="I31:J31"/>
    <mergeCell ref="G32:H32"/>
    <mergeCell ref="I32:J32"/>
    <mergeCell ref="A33:J33"/>
    <mergeCell ref="A34:H34"/>
    <mergeCell ref="I34:J34"/>
    <mergeCell ref="D36:G36"/>
    <mergeCell ref="E37:G37"/>
    <mergeCell ref="E38:F38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70" orientation="landscape" r:id="rId1"/>
  <headerFooter>
    <oddHeader>&amp;RPágina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50"/>
  <sheetViews>
    <sheetView tabSelected="1" view="pageBreakPreview" topLeftCell="A5" zoomScaleNormal="100" zoomScaleSheetLayoutView="100" workbookViewId="0">
      <selection activeCell="C54" sqref="C54"/>
    </sheetView>
  </sheetViews>
  <sheetFormatPr defaultRowHeight="13.5" x14ac:dyDescent="0.2"/>
  <cols>
    <col min="1" max="1" width="10.5" style="2" customWidth="1"/>
    <col min="2" max="2" width="17.1640625" style="3" customWidth="1"/>
    <col min="3" max="3" width="52.6640625" style="1" customWidth="1"/>
    <col min="4" max="4" width="9.6640625" style="1" customWidth="1"/>
    <col min="5" max="5" width="12.33203125" style="6" customWidth="1"/>
    <col min="6" max="6" width="16.83203125" style="5" customWidth="1"/>
    <col min="7" max="7" width="8.6640625" style="9" customWidth="1"/>
    <col min="8" max="8" width="10.5" style="9" customWidth="1"/>
    <col min="9" max="9" width="7.1640625" style="5" customWidth="1"/>
    <col min="10" max="10" width="14.5" style="5" customWidth="1"/>
    <col min="11" max="11" width="9.33203125" style="1"/>
    <col min="12" max="12" width="22.33203125" style="1" customWidth="1"/>
    <col min="13" max="16384" width="9.33203125" style="1"/>
  </cols>
  <sheetData>
    <row r="11" spans="1:13" s="4" customFormat="1" ht="18" customHeight="1" x14ac:dyDescent="0.2">
      <c r="A11" s="108"/>
      <c r="B11" s="94"/>
      <c r="C11" s="94"/>
      <c r="D11" s="94"/>
      <c r="E11" s="94"/>
      <c r="F11" s="94"/>
      <c r="G11" s="94"/>
      <c r="H11" s="94"/>
      <c r="I11" s="94"/>
      <c r="J11" s="95"/>
    </row>
    <row r="12" spans="1:13" s="4" customFormat="1" ht="18" customHeight="1" x14ac:dyDescent="0.2">
      <c r="A12" s="96" t="s">
        <v>0</v>
      </c>
      <c r="B12" s="96"/>
      <c r="C12" s="96"/>
      <c r="D12" s="96"/>
      <c r="E12" s="96"/>
      <c r="F12" s="96"/>
      <c r="G12" s="97" t="s">
        <v>1</v>
      </c>
      <c r="H12" s="97"/>
      <c r="I12" s="97"/>
      <c r="J12" s="97"/>
    </row>
    <row r="13" spans="1:13" s="4" customFormat="1" ht="18" customHeight="1" x14ac:dyDescent="0.2">
      <c r="A13" s="96" t="s">
        <v>63</v>
      </c>
      <c r="B13" s="96"/>
      <c r="C13" s="96"/>
      <c r="D13" s="96"/>
      <c r="E13" s="96"/>
      <c r="F13" s="96"/>
      <c r="G13" s="97" t="s">
        <v>62</v>
      </c>
      <c r="H13" s="97"/>
      <c r="I13" s="97"/>
      <c r="J13" s="97"/>
    </row>
    <row r="14" spans="1:13" s="4" customFormat="1" ht="27" customHeight="1" x14ac:dyDescent="0.2">
      <c r="A14" s="96" t="s">
        <v>64</v>
      </c>
      <c r="B14" s="96"/>
      <c r="C14" s="96"/>
      <c r="D14" s="96"/>
      <c r="E14" s="96"/>
      <c r="F14" s="96"/>
      <c r="G14" s="98" t="s">
        <v>25</v>
      </c>
      <c r="H14" s="97" t="s">
        <v>2</v>
      </c>
      <c r="I14" s="97"/>
      <c r="J14" s="97"/>
    </row>
    <row r="15" spans="1:13" s="4" customFormat="1" ht="20.25" customHeight="1" x14ac:dyDescent="0.2">
      <c r="A15" s="99" t="s">
        <v>60</v>
      </c>
      <c r="B15" s="100"/>
      <c r="C15" s="100"/>
      <c r="D15" s="100"/>
      <c r="E15" s="100"/>
      <c r="F15" s="101"/>
      <c r="G15" s="98"/>
      <c r="H15" s="105" t="s">
        <v>61</v>
      </c>
      <c r="I15" s="106"/>
      <c r="J15" s="107"/>
      <c r="L15" s="8"/>
      <c r="M15" s="7"/>
    </row>
    <row r="16" spans="1:13" s="4" customFormat="1" ht="15" hidden="1" x14ac:dyDescent="0.2">
      <c r="A16" s="102"/>
      <c r="B16" s="103"/>
      <c r="C16" s="103"/>
      <c r="D16" s="103"/>
      <c r="E16" s="103"/>
      <c r="F16" s="104"/>
      <c r="G16" s="98"/>
      <c r="H16" s="11" t="s">
        <v>3</v>
      </c>
      <c r="I16" s="92">
        <v>0.29770000000000002</v>
      </c>
      <c r="J16" s="92"/>
    </row>
    <row r="17" spans="1:12" s="4" customFormat="1" ht="15" customHeight="1" x14ac:dyDescent="0.2">
      <c r="A17" s="96" t="s">
        <v>4</v>
      </c>
      <c r="B17" s="96"/>
      <c r="C17" s="96"/>
      <c r="D17" s="96"/>
      <c r="E17" s="96"/>
      <c r="F17" s="96"/>
      <c r="G17" s="98"/>
      <c r="H17" s="98"/>
      <c r="I17" s="98"/>
      <c r="J17" s="98"/>
    </row>
    <row r="18" spans="1:12" s="4" customFormat="1" ht="45" customHeight="1" x14ac:dyDescent="0.2">
      <c r="A18" s="12" t="s">
        <v>5</v>
      </c>
      <c r="B18" s="13" t="s">
        <v>6</v>
      </c>
      <c r="C18" s="13" t="s">
        <v>7</v>
      </c>
      <c r="D18" s="13" t="s">
        <v>8</v>
      </c>
      <c r="E18" s="14" t="s">
        <v>9</v>
      </c>
      <c r="F18" s="11" t="s">
        <v>10</v>
      </c>
      <c r="G18" s="98" t="s">
        <v>11</v>
      </c>
      <c r="H18" s="98"/>
      <c r="I18" s="98" t="s">
        <v>12</v>
      </c>
      <c r="J18" s="98"/>
    </row>
    <row r="19" spans="1:12" ht="13.5" customHeight="1" x14ac:dyDescent="0.2">
      <c r="A19" s="113" t="s">
        <v>26</v>
      </c>
      <c r="B19" s="114"/>
      <c r="C19" s="114"/>
      <c r="D19" s="114"/>
      <c r="E19" s="114"/>
      <c r="F19" s="114"/>
      <c r="G19" s="114"/>
      <c r="H19" s="114"/>
      <c r="I19" s="114"/>
      <c r="J19" s="115"/>
    </row>
    <row r="20" spans="1:12" ht="22.5" x14ac:dyDescent="0.2">
      <c r="A20" s="15" t="s">
        <v>33</v>
      </c>
      <c r="B20" s="16">
        <v>96401</v>
      </c>
      <c r="C20" s="17" t="s">
        <v>27</v>
      </c>
      <c r="D20" s="16" t="s">
        <v>13</v>
      </c>
      <c r="E20" s="18">
        <v>2030.6</v>
      </c>
      <c r="F20" s="19">
        <v>4.3</v>
      </c>
      <c r="G20" s="109">
        <f>F20+F20*I$16</f>
        <v>5.5801099999999995</v>
      </c>
      <c r="H20" s="109"/>
      <c r="I20" s="109">
        <v>11330.75</v>
      </c>
      <c r="J20" s="109"/>
    </row>
    <row r="21" spans="1:12" ht="13.5" customHeight="1" x14ac:dyDescent="0.2">
      <c r="A21" s="15" t="s">
        <v>34</v>
      </c>
      <c r="B21" s="16">
        <v>72943</v>
      </c>
      <c r="C21" s="20" t="s">
        <v>28</v>
      </c>
      <c r="D21" s="16" t="s">
        <v>13</v>
      </c>
      <c r="E21" s="18">
        <v>2030.6</v>
      </c>
      <c r="F21" s="19">
        <v>1.33</v>
      </c>
      <c r="G21" s="109">
        <f>F21+F21*I$16</f>
        <v>1.7259410000000002</v>
      </c>
      <c r="H21" s="109"/>
      <c r="I21" s="109">
        <v>3512.94</v>
      </c>
      <c r="J21" s="109"/>
    </row>
    <row r="22" spans="1:12" ht="22.5" x14ac:dyDescent="0.2">
      <c r="A22" s="15" t="s">
        <v>22</v>
      </c>
      <c r="B22" s="16">
        <v>95990</v>
      </c>
      <c r="C22" s="17" t="s">
        <v>29</v>
      </c>
      <c r="D22" s="16" t="s">
        <v>14</v>
      </c>
      <c r="E22" s="18">
        <v>60.92</v>
      </c>
      <c r="F22" s="19">
        <v>827.32</v>
      </c>
      <c r="G22" s="109">
        <f t="shared" ref="G22:G28" si="0">F22+F22*I$16</f>
        <v>1073.6131640000001</v>
      </c>
      <c r="H22" s="109"/>
      <c r="I22" s="109">
        <v>65404.32</v>
      </c>
      <c r="J22" s="109"/>
    </row>
    <row r="23" spans="1:12" ht="22.5" x14ac:dyDescent="0.2">
      <c r="A23" s="15" t="s">
        <v>35</v>
      </c>
      <c r="B23" s="16">
        <v>95303</v>
      </c>
      <c r="C23" s="17" t="s">
        <v>30</v>
      </c>
      <c r="D23" s="16" t="s">
        <v>31</v>
      </c>
      <c r="E23" s="18">
        <v>1723.98</v>
      </c>
      <c r="F23" s="19">
        <v>0.96</v>
      </c>
      <c r="G23" s="109">
        <f t="shared" si="0"/>
        <v>1.245792</v>
      </c>
      <c r="H23" s="109"/>
      <c r="I23" s="109">
        <v>2154.98</v>
      </c>
      <c r="J23" s="109"/>
    </row>
    <row r="24" spans="1:12" x14ac:dyDescent="0.2">
      <c r="A24" s="110" t="s">
        <v>32</v>
      </c>
      <c r="B24" s="111"/>
      <c r="C24" s="111"/>
      <c r="D24" s="111"/>
      <c r="E24" s="111"/>
      <c r="F24" s="111"/>
      <c r="G24" s="111"/>
      <c r="H24" s="111"/>
      <c r="I24" s="111"/>
      <c r="J24" s="112"/>
    </row>
    <row r="25" spans="1:12" ht="33.75" x14ac:dyDescent="0.2">
      <c r="A25" s="15" t="s">
        <v>36</v>
      </c>
      <c r="B25" s="16">
        <v>72947</v>
      </c>
      <c r="C25" s="22" t="s">
        <v>40</v>
      </c>
      <c r="D25" s="16" t="s">
        <v>13</v>
      </c>
      <c r="E25" s="18">
        <v>54.8</v>
      </c>
      <c r="F25" s="19">
        <v>22</v>
      </c>
      <c r="G25" s="109">
        <f t="shared" si="0"/>
        <v>28.549399999999999</v>
      </c>
      <c r="H25" s="109"/>
      <c r="I25" s="109">
        <v>1564.54</v>
      </c>
      <c r="J25" s="109"/>
      <c r="L25" s="23"/>
    </row>
    <row r="26" spans="1:12" ht="33.75" x14ac:dyDescent="0.2">
      <c r="A26" s="15" t="s">
        <v>37</v>
      </c>
      <c r="B26" s="16">
        <v>72947</v>
      </c>
      <c r="C26" s="22" t="s">
        <v>40</v>
      </c>
      <c r="D26" s="16" t="s">
        <v>13</v>
      </c>
      <c r="E26" s="18">
        <v>27.4</v>
      </c>
      <c r="F26" s="19">
        <v>22</v>
      </c>
      <c r="G26" s="109">
        <f t="shared" si="0"/>
        <v>28.549399999999999</v>
      </c>
      <c r="H26" s="109"/>
      <c r="I26" s="109">
        <v>782.27</v>
      </c>
      <c r="J26" s="109"/>
    </row>
    <row r="27" spans="1:12" ht="22.5" x14ac:dyDescent="0.2">
      <c r="A27" s="15" t="s">
        <v>38</v>
      </c>
      <c r="B27" s="16">
        <v>34721</v>
      </c>
      <c r="C27" s="22" t="s">
        <v>41</v>
      </c>
      <c r="D27" s="16" t="s">
        <v>13</v>
      </c>
      <c r="E27" s="18">
        <v>5.15</v>
      </c>
      <c r="F27" s="19">
        <v>705.6</v>
      </c>
      <c r="G27" s="109">
        <f t="shared" si="0"/>
        <v>915.65712000000008</v>
      </c>
      <c r="H27" s="109"/>
      <c r="I27" s="109">
        <v>4715.6499999999996</v>
      </c>
      <c r="J27" s="109"/>
      <c r="L27" s="23"/>
    </row>
    <row r="28" spans="1:12" ht="22.5" customHeight="1" x14ac:dyDescent="0.2">
      <c r="A28" s="15" t="s">
        <v>39</v>
      </c>
      <c r="B28" s="16">
        <v>21013</v>
      </c>
      <c r="C28" s="22" t="s">
        <v>42</v>
      </c>
      <c r="D28" s="16" t="s">
        <v>15</v>
      </c>
      <c r="E28" s="18">
        <v>18</v>
      </c>
      <c r="F28" s="19">
        <v>37.659999999999997</v>
      </c>
      <c r="G28" s="109">
        <f t="shared" si="0"/>
        <v>48.871381999999997</v>
      </c>
      <c r="H28" s="109"/>
      <c r="I28" s="109">
        <v>879.66</v>
      </c>
      <c r="J28" s="109"/>
    </row>
    <row r="29" spans="1:12" ht="22.5" x14ac:dyDescent="0.2">
      <c r="A29" s="15" t="s">
        <v>47</v>
      </c>
      <c r="B29" s="16">
        <v>93358</v>
      </c>
      <c r="C29" s="22" t="s">
        <v>43</v>
      </c>
      <c r="D29" s="16" t="s">
        <v>14</v>
      </c>
      <c r="E29" s="18">
        <v>0.01</v>
      </c>
      <c r="F29" s="19">
        <v>48.73</v>
      </c>
      <c r="G29" s="109">
        <f t="shared" ref="G29:G30" si="1">F29+F29*I$16</f>
        <v>63.236920999999995</v>
      </c>
      <c r="H29" s="109"/>
      <c r="I29" s="109">
        <v>0.63</v>
      </c>
      <c r="J29" s="109"/>
    </row>
    <row r="30" spans="1:12" ht="22.5" x14ac:dyDescent="0.2">
      <c r="A30" s="15" t="s">
        <v>48</v>
      </c>
      <c r="B30" s="16" t="s">
        <v>45</v>
      </c>
      <c r="C30" s="22" t="s">
        <v>44</v>
      </c>
      <c r="D30" s="16" t="s">
        <v>8</v>
      </c>
      <c r="E30" s="18">
        <v>2</v>
      </c>
      <c r="F30" s="19">
        <v>86.25</v>
      </c>
      <c r="G30" s="109">
        <f t="shared" si="1"/>
        <v>111.926625</v>
      </c>
      <c r="H30" s="109"/>
      <c r="I30" s="109">
        <v>223.86</v>
      </c>
      <c r="J30" s="109"/>
    </row>
    <row r="31" spans="1:12" x14ac:dyDescent="0.2">
      <c r="A31" s="97" t="s">
        <v>46</v>
      </c>
      <c r="B31" s="97"/>
      <c r="C31" s="97"/>
      <c r="D31" s="97"/>
      <c r="E31" s="97"/>
      <c r="F31" s="97"/>
      <c r="G31" s="97"/>
      <c r="H31" s="97"/>
      <c r="I31" s="97"/>
      <c r="J31" s="97"/>
    </row>
    <row r="32" spans="1:12" ht="22.5" x14ac:dyDescent="0.2">
      <c r="A32" s="15" t="s">
        <v>49</v>
      </c>
      <c r="B32" s="16">
        <v>96401</v>
      </c>
      <c r="C32" s="17" t="s">
        <v>27</v>
      </c>
      <c r="D32" s="16" t="s">
        <v>13</v>
      </c>
      <c r="E32" s="18">
        <v>1220</v>
      </c>
      <c r="F32" s="19">
        <v>4.3</v>
      </c>
      <c r="G32" s="109">
        <f>F32+F32*I$16</f>
        <v>5.5801099999999995</v>
      </c>
      <c r="H32" s="109"/>
      <c r="I32" s="109">
        <v>6807.6</v>
      </c>
      <c r="J32" s="109"/>
    </row>
    <row r="33" spans="1:10" x14ac:dyDescent="0.2">
      <c r="A33" s="15" t="s">
        <v>50</v>
      </c>
      <c r="B33" s="16">
        <v>72943</v>
      </c>
      <c r="C33" s="20" t="s">
        <v>28</v>
      </c>
      <c r="D33" s="16" t="s">
        <v>13</v>
      </c>
      <c r="E33" s="18">
        <v>1220</v>
      </c>
      <c r="F33" s="19">
        <v>1.33</v>
      </c>
      <c r="G33" s="109">
        <f t="shared" ref="G33:G35" si="2">F33+F33*I$16</f>
        <v>1.7259410000000002</v>
      </c>
      <c r="H33" s="109"/>
      <c r="I33" s="109">
        <v>2110.6</v>
      </c>
      <c r="J33" s="109"/>
    </row>
    <row r="34" spans="1:10" ht="22.5" x14ac:dyDescent="0.2">
      <c r="A34" s="15" t="s">
        <v>51</v>
      </c>
      <c r="B34" s="16">
        <v>95990</v>
      </c>
      <c r="C34" s="17" t="s">
        <v>29</v>
      </c>
      <c r="D34" s="16" t="s">
        <v>14</v>
      </c>
      <c r="E34" s="18">
        <v>36.6</v>
      </c>
      <c r="F34" s="19">
        <v>827.32</v>
      </c>
      <c r="G34" s="109">
        <f t="shared" si="2"/>
        <v>1073.6131640000001</v>
      </c>
      <c r="H34" s="109"/>
      <c r="I34" s="109">
        <v>39294.129999999997</v>
      </c>
      <c r="J34" s="109"/>
    </row>
    <row r="35" spans="1:10" ht="22.5" x14ac:dyDescent="0.2">
      <c r="A35" s="15" t="s">
        <v>52</v>
      </c>
      <c r="B35" s="16">
        <v>95303</v>
      </c>
      <c r="C35" s="17" t="s">
        <v>30</v>
      </c>
      <c r="D35" s="16" t="s">
        <v>31</v>
      </c>
      <c r="E35" s="18">
        <v>1035.78</v>
      </c>
      <c r="F35" s="19">
        <v>0.96</v>
      </c>
      <c r="G35" s="109">
        <f t="shared" si="2"/>
        <v>1.245792</v>
      </c>
      <c r="H35" s="109"/>
      <c r="I35" s="109">
        <v>1294.73</v>
      </c>
      <c r="J35" s="109"/>
    </row>
    <row r="36" spans="1:10" ht="15" customHeight="1" x14ac:dyDescent="0.2">
      <c r="A36" s="97" t="s">
        <v>53</v>
      </c>
      <c r="B36" s="97"/>
      <c r="C36" s="97"/>
      <c r="D36" s="97"/>
      <c r="E36" s="97"/>
      <c r="F36" s="97"/>
      <c r="G36" s="97"/>
      <c r="H36" s="97"/>
      <c r="I36" s="97"/>
      <c r="J36" s="97"/>
    </row>
    <row r="37" spans="1:10" ht="33.75" x14ac:dyDescent="0.2">
      <c r="A37" s="15" t="s">
        <v>23</v>
      </c>
      <c r="B37" s="16">
        <v>72947</v>
      </c>
      <c r="C37" s="22" t="s">
        <v>40</v>
      </c>
      <c r="D37" s="16" t="s">
        <v>13</v>
      </c>
      <c r="E37" s="18">
        <v>38.799999999999997</v>
      </c>
      <c r="F37" s="19">
        <v>22</v>
      </c>
      <c r="G37" s="109">
        <f t="shared" ref="G37:G42" si="3">F37+F37*I$16</f>
        <v>28.549399999999999</v>
      </c>
      <c r="H37" s="109"/>
      <c r="I37" s="109">
        <v>1107.74</v>
      </c>
      <c r="J37" s="109"/>
    </row>
    <row r="38" spans="1:10" ht="33.75" x14ac:dyDescent="0.2">
      <c r="A38" s="15" t="s">
        <v>54</v>
      </c>
      <c r="B38" s="16">
        <v>72947</v>
      </c>
      <c r="C38" s="22" t="s">
        <v>40</v>
      </c>
      <c r="D38" s="16" t="s">
        <v>13</v>
      </c>
      <c r="E38" s="18">
        <v>19.399999999999999</v>
      </c>
      <c r="F38" s="19">
        <v>22</v>
      </c>
      <c r="G38" s="109">
        <f t="shared" si="3"/>
        <v>28.549399999999999</v>
      </c>
      <c r="H38" s="109"/>
      <c r="I38" s="109">
        <v>553.87</v>
      </c>
      <c r="J38" s="109"/>
    </row>
    <row r="39" spans="1:10" ht="22.5" x14ac:dyDescent="0.2">
      <c r="A39" s="15" t="s">
        <v>55</v>
      </c>
      <c r="B39" s="16">
        <v>34721</v>
      </c>
      <c r="C39" s="22" t="s">
        <v>41</v>
      </c>
      <c r="D39" s="16" t="s">
        <v>13</v>
      </c>
      <c r="E39" s="18">
        <v>3.43</v>
      </c>
      <c r="F39" s="19">
        <v>705.6</v>
      </c>
      <c r="G39" s="109">
        <f t="shared" si="3"/>
        <v>915.65712000000008</v>
      </c>
      <c r="H39" s="109"/>
      <c r="I39" s="109">
        <v>3140.71</v>
      </c>
      <c r="J39" s="109"/>
    </row>
    <row r="40" spans="1:10" ht="22.5" customHeight="1" x14ac:dyDescent="0.2">
      <c r="A40" s="15" t="s">
        <v>56</v>
      </c>
      <c r="B40" s="16">
        <v>21013</v>
      </c>
      <c r="C40" s="22" t="s">
        <v>42</v>
      </c>
      <c r="D40" s="16" t="s">
        <v>15</v>
      </c>
      <c r="E40" s="18">
        <v>12</v>
      </c>
      <c r="F40" s="19">
        <v>37.659999999999997</v>
      </c>
      <c r="G40" s="109">
        <f t="shared" si="3"/>
        <v>48.871381999999997</v>
      </c>
      <c r="H40" s="109"/>
      <c r="I40" s="109">
        <v>586.44000000000005</v>
      </c>
      <c r="J40" s="109"/>
    </row>
    <row r="41" spans="1:10" ht="22.5" x14ac:dyDescent="0.2">
      <c r="A41" s="21">
        <v>19</v>
      </c>
      <c r="B41" s="16">
        <v>93358</v>
      </c>
      <c r="C41" s="22" t="s">
        <v>43</v>
      </c>
      <c r="D41" s="16" t="s">
        <v>14</v>
      </c>
      <c r="E41" s="18">
        <v>0.01</v>
      </c>
      <c r="F41" s="19">
        <v>48.73</v>
      </c>
      <c r="G41" s="109">
        <f t="shared" si="3"/>
        <v>63.236920999999995</v>
      </c>
      <c r="H41" s="109"/>
      <c r="I41" s="109">
        <f t="shared" ref="I41" si="4">G41*E41</f>
        <v>0.63236921000000001</v>
      </c>
      <c r="J41" s="109"/>
    </row>
    <row r="42" spans="1:10" ht="22.5" x14ac:dyDescent="0.2">
      <c r="A42" s="15" t="s">
        <v>57</v>
      </c>
      <c r="B42" s="16" t="s">
        <v>45</v>
      </c>
      <c r="C42" s="22" t="s">
        <v>44</v>
      </c>
      <c r="D42" s="16" t="s">
        <v>8</v>
      </c>
      <c r="E42" s="18">
        <v>2</v>
      </c>
      <c r="F42" s="19">
        <v>86.25</v>
      </c>
      <c r="G42" s="109">
        <f t="shared" si="3"/>
        <v>111.926625</v>
      </c>
      <c r="H42" s="109"/>
      <c r="I42" s="109">
        <v>223.86</v>
      </c>
      <c r="J42" s="109"/>
    </row>
    <row r="43" spans="1:10" x14ac:dyDescent="0.2">
      <c r="A43" s="110" t="s">
        <v>58</v>
      </c>
      <c r="B43" s="111"/>
      <c r="C43" s="111"/>
      <c r="D43" s="111"/>
      <c r="E43" s="111"/>
      <c r="F43" s="111"/>
      <c r="G43" s="111"/>
      <c r="H43" s="111"/>
      <c r="I43" s="111"/>
      <c r="J43" s="112"/>
    </row>
    <row r="44" spans="1:10" ht="57.75" customHeight="1" x14ac:dyDescent="0.2">
      <c r="A44" s="15" t="s">
        <v>24</v>
      </c>
      <c r="B44" s="16">
        <v>94274</v>
      </c>
      <c r="C44" s="10" t="s">
        <v>59</v>
      </c>
      <c r="D44" s="16" t="s">
        <v>15</v>
      </c>
      <c r="E44" s="18">
        <v>60</v>
      </c>
      <c r="F44" s="19">
        <v>35.32</v>
      </c>
      <c r="G44" s="109">
        <f t="shared" ref="G44" si="5">F44+F44*I$16</f>
        <v>45.834764</v>
      </c>
      <c r="H44" s="109"/>
      <c r="I44" s="109">
        <v>2749.8</v>
      </c>
      <c r="J44" s="109"/>
    </row>
    <row r="45" spans="1:10" ht="28.5" customHeight="1" x14ac:dyDescent="0.2">
      <c r="A45" s="116" t="s">
        <v>16</v>
      </c>
      <c r="B45" s="116"/>
      <c r="C45" s="116"/>
      <c r="D45" s="116"/>
      <c r="E45" s="116"/>
      <c r="F45" s="116"/>
      <c r="G45" s="116"/>
      <c r="H45" s="116"/>
      <c r="I45" s="117">
        <f>SUM(I20,I21,I22,I23,I25,I26,I27,I28,I29,I30,I32,I33,I34,I35,I37,I38,I39,I40,I41,I42,I44)</f>
        <v>148439.71236920997</v>
      </c>
      <c r="J45" s="118"/>
    </row>
    <row r="46" spans="1:10" x14ac:dyDescent="0.2">
      <c r="A46" s="25"/>
      <c r="B46" s="24"/>
      <c r="C46" s="24"/>
      <c r="D46" s="25"/>
      <c r="E46" s="26"/>
      <c r="F46" s="27"/>
      <c r="G46" s="26"/>
      <c r="H46" s="27"/>
      <c r="I46" s="26"/>
    </row>
    <row r="47" spans="1:10" ht="14.25" x14ac:dyDescent="0.2">
      <c r="A47" s="25"/>
      <c r="B47" s="41" t="s">
        <v>70</v>
      </c>
      <c r="C47" s="24" t="s">
        <v>66</v>
      </c>
      <c r="D47" s="84" t="s">
        <v>71</v>
      </c>
      <c r="E47" s="84"/>
      <c r="F47" s="84"/>
      <c r="G47" s="84"/>
      <c r="H47" s="27"/>
      <c r="I47" s="26"/>
    </row>
    <row r="48" spans="1:10" ht="15" x14ac:dyDescent="0.15">
      <c r="A48" s="25"/>
      <c r="B48" s="38" t="s">
        <v>67</v>
      </c>
      <c r="C48" s="24" t="s">
        <v>68</v>
      </c>
      <c r="D48" s="39" t="s">
        <v>72</v>
      </c>
      <c r="E48" s="85" t="s">
        <v>73</v>
      </c>
      <c r="F48" s="85"/>
      <c r="G48" s="85"/>
      <c r="H48" s="27"/>
      <c r="I48" s="26"/>
    </row>
    <row r="49" spans="1:9" ht="15" x14ac:dyDescent="0.2">
      <c r="A49" s="25"/>
      <c r="B49" s="38" t="s">
        <v>69</v>
      </c>
      <c r="C49" s="32">
        <v>6423585</v>
      </c>
      <c r="D49" s="39" t="s">
        <v>74</v>
      </c>
      <c r="E49" s="85" t="s">
        <v>75</v>
      </c>
      <c r="F49" s="85"/>
      <c r="G49" s="37"/>
      <c r="H49" s="27"/>
      <c r="I49" s="26"/>
    </row>
    <row r="50" spans="1:9" x14ac:dyDescent="0.2">
      <c r="A50" s="25"/>
      <c r="B50" s="24"/>
      <c r="C50" s="24"/>
      <c r="D50" s="25"/>
      <c r="E50" s="26"/>
      <c r="F50" s="27"/>
      <c r="G50" s="26"/>
      <c r="H50" s="27"/>
      <c r="I50" s="26"/>
    </row>
  </sheetData>
  <mergeCells count="67">
    <mergeCell ref="D47:G47"/>
    <mergeCell ref="E48:G48"/>
    <mergeCell ref="E49:F49"/>
    <mergeCell ref="A45:H45"/>
    <mergeCell ref="G12:J12"/>
    <mergeCell ref="G13:J13"/>
    <mergeCell ref="H14:J14"/>
    <mergeCell ref="I16:J16"/>
    <mergeCell ref="I45:J45"/>
    <mergeCell ref="G44:H44"/>
    <mergeCell ref="I44:J44"/>
    <mergeCell ref="G41:H41"/>
    <mergeCell ref="I41:J41"/>
    <mergeCell ref="G42:H42"/>
    <mergeCell ref="I42:J42"/>
    <mergeCell ref="A43:J43"/>
    <mergeCell ref="G40:H40"/>
    <mergeCell ref="I40:J40"/>
    <mergeCell ref="G37:H37"/>
    <mergeCell ref="I37:J37"/>
    <mergeCell ref="G39:H39"/>
    <mergeCell ref="I39:J39"/>
    <mergeCell ref="G35:H35"/>
    <mergeCell ref="I35:J35"/>
    <mergeCell ref="A36:J36"/>
    <mergeCell ref="G38:H38"/>
    <mergeCell ref="I38:J38"/>
    <mergeCell ref="G34:H34"/>
    <mergeCell ref="I34:J34"/>
    <mergeCell ref="G29:H29"/>
    <mergeCell ref="G30:H30"/>
    <mergeCell ref="I29:J29"/>
    <mergeCell ref="I30:J30"/>
    <mergeCell ref="G32:H32"/>
    <mergeCell ref="I32:J32"/>
    <mergeCell ref="G28:H28"/>
    <mergeCell ref="I28:J28"/>
    <mergeCell ref="A31:J31"/>
    <mergeCell ref="G33:H33"/>
    <mergeCell ref="I33:J33"/>
    <mergeCell ref="G25:H25"/>
    <mergeCell ref="I25:J25"/>
    <mergeCell ref="G26:H26"/>
    <mergeCell ref="I26:J26"/>
    <mergeCell ref="G27:H27"/>
    <mergeCell ref="I27:J27"/>
    <mergeCell ref="G21:H21"/>
    <mergeCell ref="A24:J24"/>
    <mergeCell ref="I21:J21"/>
    <mergeCell ref="H15:J15"/>
    <mergeCell ref="A17:F17"/>
    <mergeCell ref="G18:H18"/>
    <mergeCell ref="I18:J18"/>
    <mergeCell ref="A19:J19"/>
    <mergeCell ref="G20:H20"/>
    <mergeCell ref="I20:J20"/>
    <mergeCell ref="G17:J17"/>
    <mergeCell ref="G22:H22"/>
    <mergeCell ref="I22:J22"/>
    <mergeCell ref="G23:H23"/>
    <mergeCell ref="I23:J23"/>
    <mergeCell ref="A11:J11"/>
    <mergeCell ref="A12:F12"/>
    <mergeCell ref="A13:F13"/>
    <mergeCell ref="A14:F14"/>
    <mergeCell ref="G14:G16"/>
    <mergeCell ref="A15:F16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70" orientation="portrait" r:id="rId1"/>
  <headerFooter>
    <oddHeader>&amp;RPágina &amp;P de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topLeftCell="A4" zoomScale="85" zoomScaleNormal="115" zoomScaleSheetLayoutView="85" workbookViewId="0">
      <selection activeCell="L28" sqref="L22:P28"/>
    </sheetView>
  </sheetViews>
  <sheetFormatPr defaultRowHeight="11.25" x14ac:dyDescent="0.2"/>
  <cols>
    <col min="1" max="1" width="8.6640625" style="25" customWidth="1"/>
    <col min="2" max="2" width="35.5" style="24" customWidth="1"/>
    <col min="3" max="3" width="56.5" style="24" customWidth="1"/>
    <col min="4" max="4" width="23.6640625" style="25" customWidth="1"/>
    <col min="5" max="5" width="16.6640625" style="26" customWidth="1"/>
    <col min="6" max="6" width="14" style="27" customWidth="1"/>
    <col min="7" max="7" width="12.83203125" style="26" customWidth="1"/>
    <col min="8" max="8" width="14.6640625" style="27" customWidth="1"/>
    <col min="9" max="9" width="10" style="26" customWidth="1"/>
    <col min="10" max="10" width="9.33203125" style="28"/>
    <col min="11" max="16384" width="9.33203125" style="24"/>
  </cols>
  <sheetData>
    <row r="1" spans="1:10" ht="18.75" customHeight="1" x14ac:dyDescent="0.2"/>
    <row r="2" spans="1:10" ht="18.75" customHeight="1" x14ac:dyDescent="0.2"/>
    <row r="3" spans="1:10" ht="18.75" customHeight="1" x14ac:dyDescent="0.2"/>
    <row r="4" spans="1:10" ht="18.75" customHeight="1" x14ac:dyDescent="0.2"/>
    <row r="5" spans="1:10" ht="18.75" customHeight="1" x14ac:dyDescent="0.2"/>
    <row r="6" spans="1:10" ht="18.75" customHeight="1" x14ac:dyDescent="0.2"/>
    <row r="7" spans="1:10" ht="18.75" customHeight="1" x14ac:dyDescent="0.2"/>
    <row r="8" spans="1:10" ht="18.75" customHeight="1" x14ac:dyDescent="0.2"/>
    <row r="9" spans="1:10" ht="18.75" customHeight="1" x14ac:dyDescent="0.2"/>
    <row r="10" spans="1:10" s="30" customFormat="1" ht="18.75" customHeight="1" x14ac:dyDescent="0.2">
      <c r="A10" s="140" t="s">
        <v>0</v>
      </c>
      <c r="B10" s="141"/>
      <c r="C10" s="141"/>
      <c r="D10" s="141"/>
      <c r="E10" s="142"/>
      <c r="F10" s="143" t="s">
        <v>1</v>
      </c>
      <c r="G10" s="144"/>
      <c r="H10" s="144"/>
      <c r="I10" s="145"/>
      <c r="J10" s="29"/>
    </row>
    <row r="11" spans="1:10" s="30" customFormat="1" ht="18.75" customHeight="1" x14ac:dyDescent="0.2">
      <c r="A11" s="140" t="s">
        <v>77</v>
      </c>
      <c r="B11" s="141"/>
      <c r="C11" s="141"/>
      <c r="D11" s="141"/>
      <c r="E11" s="142"/>
      <c r="F11" s="143" t="s">
        <v>62</v>
      </c>
      <c r="G11" s="144"/>
      <c r="H11" s="144"/>
      <c r="I11" s="145"/>
      <c r="J11" s="29"/>
    </row>
    <row r="12" spans="1:10" s="30" customFormat="1" ht="18.75" customHeight="1" x14ac:dyDescent="0.2">
      <c r="A12" s="140" t="s">
        <v>64</v>
      </c>
      <c r="B12" s="141"/>
      <c r="C12" s="141"/>
      <c r="D12" s="141"/>
      <c r="E12" s="142"/>
      <c r="F12" s="146" t="s">
        <v>25</v>
      </c>
      <c r="G12" s="143" t="s">
        <v>2</v>
      </c>
      <c r="H12" s="144"/>
      <c r="I12" s="145"/>
      <c r="J12" s="29"/>
    </row>
    <row r="13" spans="1:10" s="30" customFormat="1" ht="18.75" customHeight="1" x14ac:dyDescent="0.2">
      <c r="A13" s="128" t="s">
        <v>60</v>
      </c>
      <c r="B13" s="149"/>
      <c r="C13" s="149"/>
      <c r="D13" s="149"/>
      <c r="E13" s="129"/>
      <c r="F13" s="147"/>
      <c r="G13" s="151" t="s">
        <v>76</v>
      </c>
      <c r="H13" s="152"/>
      <c r="I13" s="153"/>
      <c r="J13" s="29"/>
    </row>
    <row r="14" spans="1:10" s="30" customFormat="1" ht="18.75" customHeight="1" x14ac:dyDescent="0.2">
      <c r="A14" s="130"/>
      <c r="B14" s="150"/>
      <c r="C14" s="150"/>
      <c r="D14" s="150"/>
      <c r="E14" s="131"/>
      <c r="F14" s="148"/>
      <c r="G14" s="154">
        <v>0.29770000000000002</v>
      </c>
      <c r="H14" s="155"/>
      <c r="I14" s="156"/>
      <c r="J14" s="29"/>
    </row>
    <row r="15" spans="1:10" s="30" customFormat="1" ht="18.75" customHeight="1" x14ac:dyDescent="0.2">
      <c r="A15" s="140"/>
      <c r="B15" s="141"/>
      <c r="C15" s="141"/>
      <c r="D15" s="141"/>
      <c r="E15" s="141"/>
      <c r="F15" s="141"/>
      <c r="G15" s="141"/>
      <c r="H15" s="141"/>
      <c r="I15" s="142"/>
      <c r="J15" s="29"/>
    </row>
    <row r="16" spans="1:10" s="30" customFormat="1" ht="18.75" customHeight="1" x14ac:dyDescent="0.2">
      <c r="A16" s="151" t="s">
        <v>17</v>
      </c>
      <c r="B16" s="152"/>
      <c r="C16" s="152"/>
      <c r="D16" s="152"/>
      <c r="E16" s="152"/>
      <c r="F16" s="152"/>
      <c r="G16" s="152"/>
      <c r="H16" s="152"/>
      <c r="I16" s="153"/>
      <c r="J16" s="29"/>
    </row>
    <row r="17" spans="1:16" s="30" customFormat="1" ht="18.75" customHeight="1" x14ac:dyDescent="0.2">
      <c r="A17" s="157"/>
      <c r="B17" s="158"/>
      <c r="C17" s="159"/>
      <c r="D17" s="163" t="s">
        <v>18</v>
      </c>
      <c r="E17" s="165" t="s">
        <v>19</v>
      </c>
      <c r="F17" s="128" t="s">
        <v>20</v>
      </c>
      <c r="G17" s="129"/>
      <c r="H17" s="128" t="s">
        <v>21</v>
      </c>
      <c r="I17" s="129"/>
      <c r="J17" s="29"/>
    </row>
    <row r="18" spans="1:16" s="30" customFormat="1" ht="18.75" customHeight="1" x14ac:dyDescent="0.2">
      <c r="A18" s="160"/>
      <c r="B18" s="161"/>
      <c r="C18" s="162"/>
      <c r="D18" s="164"/>
      <c r="E18" s="166"/>
      <c r="F18" s="167"/>
      <c r="G18" s="168"/>
      <c r="H18" s="130"/>
      <c r="I18" s="131"/>
      <c r="J18" s="29"/>
    </row>
    <row r="19" spans="1:16" ht="18.75" customHeight="1" x14ac:dyDescent="0.2">
      <c r="A19" s="169" t="s">
        <v>26</v>
      </c>
      <c r="B19" s="170"/>
      <c r="C19" s="170"/>
      <c r="D19" s="109">
        <v>90569.600000000006</v>
      </c>
      <c r="E19" s="177">
        <v>0.61</v>
      </c>
      <c r="F19" s="179"/>
      <c r="G19" s="179"/>
      <c r="H19" s="132"/>
      <c r="I19" s="133"/>
    </row>
    <row r="20" spans="1:16" ht="18.75" customHeight="1" x14ac:dyDescent="0.2">
      <c r="A20" s="169" t="s">
        <v>32</v>
      </c>
      <c r="B20" s="170"/>
      <c r="C20" s="170"/>
      <c r="D20" s="109"/>
      <c r="E20" s="178"/>
      <c r="F20" s="179"/>
      <c r="G20" s="179"/>
      <c r="H20" s="134"/>
      <c r="I20" s="135"/>
    </row>
    <row r="21" spans="1:16" ht="18.75" customHeight="1" x14ac:dyDescent="0.2">
      <c r="A21" s="169" t="s">
        <v>46</v>
      </c>
      <c r="B21" s="170"/>
      <c r="C21" s="171"/>
      <c r="D21" s="175">
        <v>57870.11</v>
      </c>
      <c r="E21" s="136">
        <v>0.39</v>
      </c>
      <c r="F21" s="138"/>
      <c r="G21" s="138"/>
      <c r="H21" s="124"/>
      <c r="I21" s="125"/>
    </row>
    <row r="22" spans="1:16" ht="18.75" customHeight="1" x14ac:dyDescent="0.2">
      <c r="A22" s="169" t="s">
        <v>53</v>
      </c>
      <c r="B22" s="170"/>
      <c r="C22" s="171"/>
      <c r="D22" s="176"/>
      <c r="E22" s="137"/>
      <c r="F22" s="138"/>
      <c r="G22" s="138"/>
      <c r="H22" s="126"/>
      <c r="I22" s="127"/>
    </row>
    <row r="23" spans="1:16" ht="18.75" customHeight="1" x14ac:dyDescent="0.2">
      <c r="A23" s="172" t="s">
        <v>58</v>
      </c>
      <c r="B23" s="173"/>
      <c r="C23" s="174"/>
      <c r="D23" s="176"/>
      <c r="E23" s="137"/>
      <c r="F23" s="139"/>
      <c r="G23" s="139"/>
      <c r="H23" s="126"/>
      <c r="I23" s="127"/>
    </row>
    <row r="24" spans="1:16" ht="18.75" customHeight="1" x14ac:dyDescent="0.2">
      <c r="A24" s="116" t="s">
        <v>65</v>
      </c>
      <c r="B24" s="116"/>
      <c r="C24" s="116"/>
      <c r="D24" s="19">
        <f>SUM(D19,D21)</f>
        <v>148439.71000000002</v>
      </c>
      <c r="E24" s="31">
        <v>1</v>
      </c>
      <c r="F24" s="121"/>
      <c r="G24" s="122"/>
      <c r="H24" s="122"/>
      <c r="I24" s="123"/>
    </row>
    <row r="25" spans="1:16" ht="18.75" customHeight="1" x14ac:dyDescent="0.2"/>
    <row r="26" spans="1:16" ht="18.75" customHeight="1" x14ac:dyDescent="0.2">
      <c r="B26" s="41" t="s">
        <v>70</v>
      </c>
      <c r="C26" s="24" t="s">
        <v>66</v>
      </c>
      <c r="D26" s="84" t="s">
        <v>71</v>
      </c>
      <c r="E26" s="84"/>
      <c r="F26" s="84"/>
      <c r="G26" s="84"/>
      <c r="M26" s="119"/>
      <c r="N26" s="119"/>
      <c r="O26" s="119"/>
      <c r="P26" s="42"/>
    </row>
    <row r="27" spans="1:16" ht="18.75" customHeight="1" x14ac:dyDescent="0.15">
      <c r="B27" s="38" t="s">
        <v>67</v>
      </c>
      <c r="C27" s="24" t="s">
        <v>68</v>
      </c>
      <c r="D27" s="39" t="s">
        <v>72</v>
      </c>
      <c r="E27" s="85" t="s">
        <v>73</v>
      </c>
      <c r="F27" s="85"/>
      <c r="G27" s="85"/>
      <c r="M27" s="36"/>
      <c r="N27" s="120"/>
      <c r="O27" s="120"/>
      <c r="P27" s="120"/>
    </row>
    <row r="28" spans="1:16" ht="18.75" customHeight="1" x14ac:dyDescent="0.2">
      <c r="B28" s="38" t="s">
        <v>69</v>
      </c>
      <c r="C28" s="32">
        <v>6423585</v>
      </c>
      <c r="D28" s="39" t="s">
        <v>74</v>
      </c>
      <c r="E28" s="85" t="s">
        <v>75</v>
      </c>
      <c r="F28" s="85"/>
      <c r="G28" s="37"/>
      <c r="M28" s="36"/>
      <c r="N28" s="120"/>
      <c r="O28" s="120"/>
      <c r="P28" s="42"/>
    </row>
    <row r="29" spans="1:16" ht="18.75" customHeight="1" x14ac:dyDescent="0.2"/>
    <row r="30" spans="1:16" ht="18.75" customHeight="1" x14ac:dyDescent="0.2">
      <c r="C30" s="33"/>
      <c r="D30" s="33"/>
      <c r="E30" s="34"/>
      <c r="F30" s="34"/>
      <c r="G30" s="35"/>
    </row>
  </sheetData>
  <mergeCells count="38">
    <mergeCell ref="D19:D20"/>
    <mergeCell ref="D21:D23"/>
    <mergeCell ref="E19:E20"/>
    <mergeCell ref="F19:G20"/>
    <mergeCell ref="A24:C24"/>
    <mergeCell ref="A19:C19"/>
    <mergeCell ref="A20:C20"/>
    <mergeCell ref="A21:C21"/>
    <mergeCell ref="A22:C22"/>
    <mergeCell ref="A23:C23"/>
    <mergeCell ref="A15:I15"/>
    <mergeCell ref="A17:C18"/>
    <mergeCell ref="D17:D18"/>
    <mergeCell ref="E17:E18"/>
    <mergeCell ref="F17:G18"/>
    <mergeCell ref="A16:I16"/>
    <mergeCell ref="A10:E10"/>
    <mergeCell ref="F10:I10"/>
    <mergeCell ref="A11:E11"/>
    <mergeCell ref="F11:I11"/>
    <mergeCell ref="A12:E12"/>
    <mergeCell ref="F12:F14"/>
    <mergeCell ref="G12:I12"/>
    <mergeCell ref="A13:E14"/>
    <mergeCell ref="G13:I13"/>
    <mergeCell ref="G14:I14"/>
    <mergeCell ref="F24:I24"/>
    <mergeCell ref="H21:I23"/>
    <mergeCell ref="H17:I18"/>
    <mergeCell ref="H19:I20"/>
    <mergeCell ref="E21:E23"/>
    <mergeCell ref="F21:G23"/>
    <mergeCell ref="M26:O26"/>
    <mergeCell ref="N27:P27"/>
    <mergeCell ref="N28:O28"/>
    <mergeCell ref="E27:G27"/>
    <mergeCell ref="E28:F28"/>
    <mergeCell ref="D26:G26"/>
  </mergeCells>
  <printOptions horizontalCentered="1" verticalCentered="1"/>
  <pageMargins left="0.31496062992125984" right="0.11811023622047245" top="1.1811023622047245" bottom="1.1811023622047245" header="0.9055118110236221" footer="0.31496062992125984"/>
  <pageSetup paperSize="9" scale="75" orientation="landscape" r:id="rId1"/>
  <headerFooter>
    <oddHeader>&amp;RPágina &amp;P de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BDI</vt:lpstr>
      <vt:lpstr>PO</vt:lpstr>
      <vt:lpstr>CFF</vt:lpstr>
      <vt:lpstr>Plan2</vt:lpstr>
      <vt:lpstr>BDI!Area_de_impressao</vt:lpstr>
      <vt:lpstr>CFF!Area_de_impressao</vt:lpstr>
      <vt:lpstr>PO!Area_de_impressao</vt:lpstr>
      <vt:lpstr>BDI!Titulos_de_impressao</vt:lpstr>
      <vt:lpstr>CFF!Titulos_de_impressao</vt:lpstr>
      <vt:lpstr>PO!Titulos_de_impressao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Meio Ambiente</dc:creator>
  <cp:lastModifiedBy>LICITAÇÃO</cp:lastModifiedBy>
  <cp:lastPrinted>2018-11-22T16:14:40Z</cp:lastPrinted>
  <dcterms:created xsi:type="dcterms:W3CDTF">2018-02-14T18:06:03Z</dcterms:created>
  <dcterms:modified xsi:type="dcterms:W3CDTF">2018-11-22T16:15:16Z</dcterms:modified>
</cp:coreProperties>
</file>